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090" activeTab="0"/>
  </bookViews>
  <sheets>
    <sheet name="Лист1" sheetId="1" r:id="rId1"/>
  </sheets>
  <definedNames>
    <definedName name="_xlnm.Print_Area" localSheetId="0">'Лист1'!$A$1:$H$30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<sst xmlns="http://schemas.openxmlformats.org/spreadsheetml/2006/main" count="27" uniqueCount="27">
  <si>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Частота, МГц</t>
  </si>
  <si>
    <r>
      <t xml:space="preserve"> Угол </t>
    </r>
    <r>
      <rPr>
        <b/>
        <sz val="14"/>
        <color indexed="10"/>
        <rFont val="Bookman Old Style"/>
        <family val="1"/>
      </rPr>
      <t>е</t>
    </r>
  </si>
  <si>
    <r>
      <t xml:space="preserve"> Расстояние, </t>
    </r>
    <r>
      <rPr>
        <b/>
        <sz val="12"/>
        <color indexed="10"/>
        <rFont val="Bookman Old Style"/>
        <family val="1"/>
      </rPr>
      <t>d</t>
    </r>
  </si>
  <si>
    <r>
      <t xml:space="preserve"> Расстояние, </t>
    </r>
    <r>
      <rPr>
        <b/>
        <sz val="12"/>
        <color indexed="10"/>
        <rFont val="Bookman Old Style"/>
        <family val="1"/>
      </rPr>
      <t>h</t>
    </r>
  </si>
  <si>
    <r>
      <t xml:space="preserve"> Расстояние, </t>
    </r>
    <r>
      <rPr>
        <b/>
        <sz val="12"/>
        <color indexed="10"/>
        <rFont val="Bookman Old Style"/>
        <family val="1"/>
      </rPr>
      <t>b</t>
    </r>
  </si>
  <si>
    <r>
      <t xml:space="preserve"> Длина шеста, </t>
    </r>
    <r>
      <rPr>
        <b/>
        <sz val="12"/>
        <color indexed="10"/>
        <rFont val="Bookman Old Style"/>
        <family val="1"/>
      </rPr>
      <t>c</t>
    </r>
  </si>
  <si>
    <t xml:space="preserve"> Коэф разноса рамок</t>
  </si>
  <si>
    <r>
      <t xml:space="preserve"> Угол, </t>
    </r>
    <r>
      <rPr>
        <b/>
        <sz val="12"/>
        <color indexed="10"/>
        <rFont val="Bookman Old Style"/>
        <family val="1"/>
      </rPr>
      <t>g</t>
    </r>
  </si>
  <si>
    <r>
      <t xml:space="preserve"> Угол, </t>
    </r>
    <r>
      <rPr>
        <b/>
        <sz val="12"/>
        <color indexed="10"/>
        <rFont val="Bookman Old Style"/>
        <family val="1"/>
      </rPr>
      <t>f</t>
    </r>
  </si>
  <si>
    <r>
      <t xml:space="preserve"> Сторона рамки, </t>
    </r>
    <r>
      <rPr>
        <b/>
        <sz val="12"/>
        <color indexed="10"/>
        <rFont val="Bookman Old Style"/>
        <family val="1"/>
      </rPr>
      <t>a</t>
    </r>
  </si>
  <si>
    <t>Расчет двухэлементного квадрата "ЕЖ"</t>
  </si>
  <si>
    <t>Ввод параметров</t>
  </si>
  <si>
    <t>Результат</t>
  </si>
  <si>
    <t xml:space="preserve"> Примечание:</t>
  </si>
  <si>
    <t xml:space="preserve"> а) - общий вид</t>
  </si>
  <si>
    <t xml:space="preserve"> Размеры в метрах, углы в </t>
  </si>
  <si>
    <t xml:space="preserve"> градусах.</t>
  </si>
  <si>
    <t xml:space="preserve"> б) - вид сбоку</t>
  </si>
  <si>
    <t xml:space="preserve"> в) - вид сверху</t>
  </si>
  <si>
    <r>
      <t xml:space="preserve"> Расстояние </t>
    </r>
    <r>
      <rPr>
        <b/>
        <sz val="12"/>
        <rFont val="Arial Cyr"/>
        <family val="2"/>
      </rPr>
      <t xml:space="preserve">h </t>
    </r>
    <r>
      <rPr>
        <sz val="12"/>
        <rFont val="Arial Cyr"/>
        <family val="2"/>
      </rPr>
      <t>равно 1/2 высоты</t>
    </r>
  </si>
  <si>
    <t xml:space="preserve"> рамки.</t>
  </si>
  <si>
    <t xml:space="preserve"> Общий расход провода</t>
  </si>
  <si>
    <t xml:space="preserve"> одинаковые.</t>
  </si>
  <si>
    <t xml:space="preserve"> Размеры вибратора и рефлектора</t>
  </si>
  <si>
    <t>Чертеж антенны</t>
  </si>
  <si>
    <t xml:space="preserve"> Николай Шадрин</t>
  </si>
  <si>
    <t xml:space="preserve"> rz4hx@infopac.ru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</si>
</sst>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9">
    <font>
      <sz val="10"/>
      <name val="Arial Cyr"/>
      <family val="0"/>
    </font>
    <font>
      <sz val="12"/>
      <name val="Arial Cyr"/>
      <family val="2"/>
    </font>
    <font>
      <b/>
      <sz val="12"/>
      <color indexed="10"/>
      <name val="Bookman Old Style"/>
      <family val="1"/>
    </font>
    <font>
      <b/>
      <sz val="14"/>
      <color indexed="10"/>
      <name val="Bookman Old Style"/>
      <family val="1"/>
    </font>
    <font>
      <b/>
      <i/>
      <sz val="20"/>
      <color indexed="12"/>
      <name val="Times New Roman Cyr"/>
      <family val="1"/>
    </font>
    <font>
      <sz val="10"/>
      <color indexed="11"/>
      <name val="Arial Cyr"/>
      <family val="2"/>
    </font>
    <font>
      <b/>
      <sz val="12"/>
      <name val="Arial Cyr"/>
      <family val="2"/>
    </font>
    <font>
      <i/>
      <sz val="12"/>
      <name val="Arial Cyr"/>
      <family val="2"/>
    </font>
    <font>
      <sz val="14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1" fillId="0" borderId="4" xfId="0" applyFont="1" applyFill="1" applyBorder="1" applyAlignment="1">
      <alignment/>
    </xf>
    <xf numFmtId="2" fontId="1" fillId="0" borderId="4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7" fillId="0" borderId="5" xfId="0" applyFont="1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center"/>
    </xf>
    <xf numFmtId="2" fontId="6" fillId="0" borderId="4" xfId="0" applyNumberFormat="1" applyFont="1" applyFill="1" applyBorder="1" applyAlignment="1" applyProtection="1">
      <alignment horizontal="center"/>
      <protection hidden="1"/>
    </xf>
    <xf numFmtId="1" fontId="6" fillId="0" borderId="4" xfId="0" applyNumberFormat="1" applyFont="1" applyFill="1" applyBorder="1" applyAlignment="1" applyProtection="1">
      <alignment horizontal="center"/>
      <protection hidden="1"/>
    </xf>
    <xf numFmtId="49" fontId="1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4</xdr:row>
      <xdr:rowOff>9525</xdr:rowOff>
    </xdr:from>
    <xdr:to>
      <xdr:col>6</xdr:col>
      <xdr:colOff>0</xdr:colOff>
      <xdr:row>21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57525" y="838200"/>
          <a:ext cx="258127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defaultGridColor="0" colorId="53" workbookViewId="0" topLeftCell="A1">
      <selection activeCell="H5" sqref="H5"/>
    </sheetView>
  </sheetViews>
  <sheetFormatPr defaultColWidth="9.00390625" defaultRowHeight="12.75"/>
  <cols>
    <col min="1" max="1" width="26.625" style="0" customWidth="1"/>
    <col min="2" max="2" width="13.375" style="0" customWidth="1"/>
    <col min="6" max="6" width="7.00390625" style="0" customWidth="1"/>
    <col min="7" max="7" width="23.75390625" style="0" customWidth="1"/>
    <col min="8" max="8" width="9.25390625" style="0" customWidth="1"/>
  </cols>
  <sheetData>
    <row r="1" spans="1:8" s="8" customFormat="1" ht="13.5" thickBot="1">
      <c r="A1" s="14"/>
      <c r="B1" s="14"/>
      <c r="C1" s="14"/>
      <c r="D1" s="14"/>
      <c r="E1" s="14"/>
      <c r="F1" s="14"/>
      <c r="G1" s="14"/>
      <c r="H1" s="14"/>
    </row>
    <row r="2" spans="1:8" ht="26.25" thickBot="1">
      <c r="A2" s="1"/>
      <c r="B2" s="2"/>
      <c r="C2" s="2"/>
      <c r="D2" s="3" t="s">
        <v>10</v>
      </c>
      <c r="E2" s="2"/>
      <c r="F2" s="2"/>
      <c r="G2" s="2"/>
      <c r="H2" s="4"/>
    </row>
    <row r="3" spans="1:8" ht="12.75">
      <c r="A3" s="8"/>
      <c r="B3" s="8"/>
      <c r="C3" s="8"/>
      <c r="D3" s="8"/>
      <c r="E3" s="8"/>
      <c r="F3" s="8"/>
      <c r="G3" s="8"/>
      <c r="H3" s="8"/>
    </row>
    <row r="4" spans="1:8" ht="12.75">
      <c r="A4" s="16" t="s">
        <v>12</v>
      </c>
      <c r="B4" s="16"/>
      <c r="C4" s="17" t="s">
        <v>24</v>
      </c>
      <c r="D4" s="17"/>
      <c r="E4" s="17"/>
      <c r="F4" s="17"/>
      <c r="G4" s="16" t="s">
        <v>11</v>
      </c>
      <c r="H4" s="16"/>
    </row>
    <row r="5" spans="1:8" ht="15.75">
      <c r="A5" s="5" t="s">
        <v>9</v>
      </c>
      <c r="B5" s="18">
        <f>(302/H5)/4</f>
        <v>5.316901408450705</v>
      </c>
      <c r="C5" s="8"/>
      <c r="D5" s="8"/>
      <c r="E5" s="8"/>
      <c r="F5" s="8"/>
      <c r="G5" s="5" t="s">
        <v>0</v>
      </c>
      <c r="H5" s="9">
        <v>14.2</v>
      </c>
    </row>
    <row r="6" spans="1:8" ht="15.75">
      <c r="A6" s="5" t="s">
        <v>4</v>
      </c>
      <c r="B6" s="18">
        <f>(300/H5)*H6</f>
        <v>4.225352112676057</v>
      </c>
      <c r="C6" s="8"/>
      <c r="D6" s="8"/>
      <c r="E6" s="8"/>
      <c r="F6" s="8"/>
      <c r="G6" s="5" t="s">
        <v>6</v>
      </c>
      <c r="H6" s="9">
        <v>0.2</v>
      </c>
    </row>
    <row r="7" spans="1:8" ht="15.75">
      <c r="A7" s="5" t="s">
        <v>2</v>
      </c>
      <c r="B7" s="18">
        <f>SQRT((B5*B5)+(B6*B6))/2</f>
        <v>3.3956973165787727</v>
      </c>
      <c r="C7" s="8"/>
      <c r="D7" s="8"/>
      <c r="E7" s="8"/>
      <c r="F7" s="8"/>
      <c r="G7" s="8"/>
      <c r="H7" s="8"/>
    </row>
    <row r="8" spans="1:8" ht="15.75">
      <c r="A8" s="5" t="s">
        <v>3</v>
      </c>
      <c r="B8" s="18">
        <f>B5/2</f>
        <v>2.6584507042253525</v>
      </c>
      <c r="C8" s="8"/>
      <c r="D8" s="8"/>
      <c r="E8" s="8"/>
      <c r="F8" s="8"/>
      <c r="G8" s="8"/>
      <c r="H8" s="8"/>
    </row>
    <row r="9" spans="1:8" ht="15.75">
      <c r="A9" s="5" t="s">
        <v>5</v>
      </c>
      <c r="B9" s="18">
        <f>SQRT((B7*B7)+(B8*B8))</f>
        <v>4.3125538156197605</v>
      </c>
      <c r="C9" s="8"/>
      <c r="D9" s="8"/>
      <c r="E9" s="8"/>
      <c r="F9" s="8"/>
      <c r="G9" s="8"/>
      <c r="H9" s="8"/>
    </row>
    <row r="10" spans="1:8" ht="18">
      <c r="A10" s="5" t="s">
        <v>1</v>
      </c>
      <c r="B10" s="19">
        <f>ATAN(B7/B8)*(180/PI())</f>
        <v>51.943034106277516</v>
      </c>
      <c r="C10" s="8"/>
      <c r="D10" s="8"/>
      <c r="E10" s="8"/>
      <c r="F10" s="8"/>
      <c r="G10" s="8"/>
      <c r="H10" s="8"/>
    </row>
    <row r="11" spans="1:8" ht="15.75">
      <c r="A11" s="5" t="s">
        <v>7</v>
      </c>
      <c r="B11" s="19">
        <f>(ASIN((B5/2)/B7)*(180/PI()))*2</f>
        <v>103.05152894390221</v>
      </c>
      <c r="C11" s="8"/>
      <c r="D11" s="8"/>
      <c r="E11" s="8"/>
      <c r="F11" s="8"/>
      <c r="G11" s="8"/>
      <c r="H11" s="8"/>
    </row>
    <row r="12" spans="1:8" ht="15.75">
      <c r="A12" s="5" t="s">
        <v>8</v>
      </c>
      <c r="B12" s="19">
        <f>180-B11</f>
        <v>76.94847105609779</v>
      </c>
      <c r="C12" s="8"/>
      <c r="D12" s="8"/>
      <c r="E12" s="8"/>
      <c r="F12" s="8"/>
      <c r="G12" s="8"/>
      <c r="H12" s="8"/>
    </row>
    <row r="13" spans="1:8" ht="15">
      <c r="A13" s="5" t="s">
        <v>21</v>
      </c>
      <c r="B13" s="6">
        <f>B5*8</f>
        <v>42.53521126760564</v>
      </c>
      <c r="C13" s="8"/>
      <c r="D13" s="8"/>
      <c r="E13" s="8"/>
      <c r="F13" s="8"/>
      <c r="G13" s="8"/>
      <c r="H13" s="8"/>
    </row>
    <row r="14" spans="1:10" ht="15">
      <c r="A14" s="12"/>
      <c r="B14" s="10"/>
      <c r="C14" s="8"/>
      <c r="D14" s="8"/>
      <c r="E14" s="8"/>
      <c r="F14" s="8"/>
      <c r="G14" s="8"/>
      <c r="H14" s="8"/>
      <c r="J14" s="7"/>
    </row>
    <row r="15" spans="1:8" ht="15.75" thickBot="1">
      <c r="A15" s="15" t="s">
        <v>13</v>
      </c>
      <c r="B15" s="10"/>
      <c r="C15" s="8"/>
      <c r="D15" s="8"/>
      <c r="E15" s="8"/>
      <c r="F15" s="8"/>
      <c r="G15" s="8"/>
      <c r="H15" s="8"/>
    </row>
    <row r="16" spans="1:8" ht="16.5" thickTop="1">
      <c r="A16" s="11" t="s">
        <v>15</v>
      </c>
      <c r="B16" s="10"/>
      <c r="C16" s="8"/>
      <c r="D16" s="8"/>
      <c r="E16" s="8"/>
      <c r="F16" s="8"/>
      <c r="G16" s="8"/>
      <c r="H16" s="8"/>
    </row>
    <row r="17" spans="1:8" ht="15.75">
      <c r="A17" s="11" t="s">
        <v>16</v>
      </c>
      <c r="B17" s="10"/>
      <c r="C17" s="8"/>
      <c r="D17" s="8"/>
      <c r="E17" s="8"/>
      <c r="F17" s="8"/>
      <c r="G17" s="12" t="s">
        <v>14</v>
      </c>
      <c r="H17" s="8"/>
    </row>
    <row r="18" spans="1:8" ht="15.75">
      <c r="A18" s="12" t="s">
        <v>19</v>
      </c>
      <c r="B18" s="10"/>
      <c r="C18" s="8"/>
      <c r="D18" s="8"/>
      <c r="E18" s="8"/>
      <c r="F18" s="8"/>
      <c r="G18" s="12" t="s">
        <v>17</v>
      </c>
      <c r="H18" s="8"/>
    </row>
    <row r="19" spans="1:8" ht="15">
      <c r="A19" s="12" t="s">
        <v>20</v>
      </c>
      <c r="B19" s="10"/>
      <c r="C19" s="8"/>
      <c r="D19" s="8"/>
      <c r="E19" s="8"/>
      <c r="F19" s="8"/>
      <c r="G19" s="12" t="s">
        <v>18</v>
      </c>
      <c r="H19" s="8"/>
    </row>
    <row r="20" spans="1:8" ht="15">
      <c r="A20" s="12" t="s">
        <v>23</v>
      </c>
      <c r="B20" s="10"/>
      <c r="C20" s="8"/>
      <c r="D20" s="8"/>
      <c r="E20" s="8"/>
      <c r="F20" s="8"/>
      <c r="G20" s="12"/>
      <c r="H20" s="8"/>
    </row>
    <row r="21" spans="1:8" ht="15">
      <c r="A21" s="12" t="s">
        <v>22</v>
      </c>
      <c r="B21" s="10"/>
      <c r="C21" s="8"/>
      <c r="D21" s="8"/>
      <c r="E21" s="8"/>
      <c r="F21" s="8"/>
      <c r="G21" s="12"/>
      <c r="H21" s="8"/>
    </row>
    <row r="22" spans="1:8" ht="15">
      <c r="A22" s="12"/>
      <c r="B22" s="10"/>
      <c r="C22" s="8"/>
      <c r="D22" s="8"/>
      <c r="E22" s="8"/>
      <c r="F22" s="8"/>
      <c r="G22" s="8"/>
      <c r="H22" s="8"/>
    </row>
    <row r="23" spans="1:8" ht="15">
      <c r="A23" s="12"/>
      <c r="B23" s="10"/>
      <c r="C23" s="8"/>
      <c r="D23" s="8"/>
      <c r="E23" s="8"/>
      <c r="F23" s="8"/>
      <c r="G23" s="8"/>
      <c r="H23" s="8"/>
    </row>
    <row r="24" spans="1:8" ht="15">
      <c r="A24" s="20" t="s">
        <v>25</v>
      </c>
      <c r="B24" s="12"/>
      <c r="C24" s="8"/>
      <c r="D24" s="8"/>
      <c r="E24" s="8"/>
      <c r="F24" s="8"/>
      <c r="G24" s="13"/>
      <c r="H24" s="8"/>
    </row>
    <row r="25" spans="1:8" ht="18.75">
      <c r="A25" s="21" t="s">
        <v>26</v>
      </c>
      <c r="B25" s="8"/>
      <c r="C25" s="8"/>
      <c r="D25" s="8"/>
      <c r="E25" s="8"/>
      <c r="F25" s="8"/>
      <c r="G25" s="12"/>
      <c r="H25" s="8"/>
    </row>
    <row r="26" spans="1:8" ht="15">
      <c r="A26" s="8"/>
      <c r="B26" s="8"/>
      <c r="C26" s="8"/>
      <c r="D26" s="8"/>
      <c r="E26" s="8"/>
      <c r="F26" s="8"/>
      <c r="G26" s="12"/>
      <c r="H26" s="8"/>
    </row>
    <row r="27" spans="1:8" ht="15">
      <c r="A27" s="8"/>
      <c r="B27" s="8"/>
      <c r="C27" s="8"/>
      <c r="D27" s="8"/>
      <c r="E27" s="8"/>
      <c r="F27" s="8"/>
      <c r="G27" s="12"/>
      <c r="H27" s="8"/>
    </row>
    <row r="28" spans="1:8" ht="12.75">
      <c r="A28" s="8"/>
      <c r="B28" s="8"/>
      <c r="C28" s="8"/>
      <c r="D28" s="8"/>
      <c r="E28" s="8"/>
      <c r="F28" s="8"/>
      <c r="G28" s="8"/>
      <c r="H28" s="8"/>
    </row>
    <row r="29" spans="1:8" ht="12.75">
      <c r="A29" s="8"/>
      <c r="B29" s="8"/>
      <c r="C29" s="8"/>
      <c r="D29" s="8"/>
      <c r="E29" s="8"/>
      <c r="F29" s="8"/>
      <c r="G29" s="8"/>
      <c r="H29" s="8"/>
    </row>
    <row r="30" spans="1:8" ht="12.75">
      <c r="A30" s="8"/>
      <c r="B30" s="8"/>
      <c r="C30" s="8"/>
      <c r="D30" s="8"/>
      <c r="E30" s="8"/>
      <c r="F30" s="8"/>
      <c r="G30" s="8"/>
      <c r="H30" s="8"/>
    </row>
  </sheetData>
  <mergeCells count="3">
    <mergeCell ref="G4:H4"/>
    <mergeCell ref="A4:B4"/>
    <mergeCell ref="C4:F4"/>
  </mergeCells>
  <printOptions/>
  <pageMargins left="0.95" right="0.75" top="0.52" bottom="1" header="0.5" footer="0.5"/>
  <pageSetup orientation="portrait" paperSize="9" scale="75" r:id="rId2"/>
  <colBreaks count="1" manualBreakCount="1">
    <brk id="9" min="2" max="3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Шадрин</dc:creator>
  <cp:keywords/>
  <dc:description/>
  <cp:lastModifiedBy>Николай Шадрин</cp:lastModifiedBy>
  <cp:lastPrinted>2003-04-12T10:21:16Z</cp:lastPrinted>
  <dcterms:created xsi:type="dcterms:W3CDTF">2003-04-11T16:34:02Z</dcterms:created>
  <dcterms:modified xsi:type="dcterms:W3CDTF">2003-04-12T10:23:26Z</dcterms:modified>
  <cp:category/>
  <cp:version/>
  <cp:contentType/>
  <cp:contentStatus/>
</cp:coreProperties>
</file>